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 Millán\Desktop\IES CAMPO DE TEJADA\CURSO 19-20\UDIs 19-20\4.-HEPTATLÓN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K11" i="1"/>
  <c r="E15" i="1" s="1"/>
  <c r="E11" i="1"/>
  <c r="K9" i="1"/>
  <c r="E9" i="1"/>
  <c r="K7" i="1"/>
  <c r="E7" i="1"/>
</calcChain>
</file>

<file path=xl/sharedStrings.xml><?xml version="1.0" encoding="utf-8"?>
<sst xmlns="http://schemas.openxmlformats.org/spreadsheetml/2006/main" count="23" uniqueCount="17">
  <si>
    <t>Heptatlón, Hoja de cálculo de puntuaciones</t>
  </si>
  <si>
    <t>Poner el resultado en cada una de las siete pruebas</t>
  </si>
  <si>
    <t>Tiempo electrónico</t>
  </si>
  <si>
    <t>Marca</t>
  </si>
  <si>
    <t>Puntos</t>
  </si>
  <si>
    <t>40m vallas</t>
  </si>
  <si>
    <t>segundos</t>
  </si>
  <si>
    <t>Longitud</t>
  </si>
  <si>
    <t>centimetros</t>
  </si>
  <si>
    <t>Altura</t>
  </si>
  <si>
    <t>Jabalina</t>
  </si>
  <si>
    <t>metros</t>
  </si>
  <si>
    <t>Peso</t>
  </si>
  <si>
    <t>1000m</t>
  </si>
  <si>
    <t>40m</t>
  </si>
  <si>
    <t>Total Puntos =</t>
  </si>
  <si>
    <t>Cálculo basado en la Tabla de Puntuación para Pruebas Combinadas de la IAAF, edición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</si>
</sst>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Century Old Style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 applyProtection="1">
      <alignment horizontal="center"/>
      <protection locked="0"/>
    </xf>
    <xf numFmtId="1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" fontId="0" fillId="0" borderId="0" xfId="0" applyNumberForma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4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K$4" fmlaRange="$R$4:$R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O11" sqref="O11"/>
    </sheetView>
  </sheetViews>
  <sheetFormatPr baseColWidth="10" defaultRowHeight="15"/>
  <sheetData>
    <row r="2" spans="1:13" ht="18.75">
      <c r="A2" s="1"/>
      <c r="C2" s="1"/>
      <c r="D2" s="2" t="s">
        <v>0</v>
      </c>
    </row>
    <row r="3" spans="1:13" ht="18.75">
      <c r="A3" s="1"/>
      <c r="B3" s="2"/>
      <c r="C3" s="1"/>
      <c r="D3" s="1"/>
    </row>
    <row r="4" spans="1:13" ht="15.75">
      <c r="C4" s="3" t="s">
        <v>1</v>
      </c>
      <c r="I4" s="4" t="s">
        <v>2</v>
      </c>
      <c r="J4" s="4"/>
      <c r="K4" s="5">
        <v>2</v>
      </c>
    </row>
    <row r="5" spans="1:13" ht="15.75">
      <c r="A5" s="1"/>
      <c r="B5" s="1"/>
      <c r="C5" s="1"/>
      <c r="D5" s="1"/>
      <c r="E5" s="1"/>
    </row>
    <row r="6" spans="1:13" ht="15.75">
      <c r="A6" s="6"/>
      <c r="B6" s="1"/>
      <c r="C6" s="7" t="s">
        <v>3</v>
      </c>
      <c r="D6" s="1"/>
      <c r="E6" s="7" t="s">
        <v>4</v>
      </c>
      <c r="H6" s="7"/>
      <c r="I6" s="8" t="s">
        <v>3</v>
      </c>
      <c r="J6" s="7"/>
      <c r="K6" s="8" t="s">
        <v>4</v>
      </c>
    </row>
    <row r="7" spans="1:13" ht="15.75">
      <c r="A7" s="1"/>
      <c r="B7" s="9" t="s">
        <v>5</v>
      </c>
      <c r="C7" s="10"/>
      <c r="D7" s="1" t="s">
        <v>6</v>
      </c>
      <c r="E7" s="11">
        <f>ROUNDDOWN(IF(K4=1,9.276*(80-C7)^1.235,9.276*(80-0.24-C7)^1.235),0)</f>
        <v>2070</v>
      </c>
      <c r="F7" s="1"/>
      <c r="H7" s="9" t="s">
        <v>7</v>
      </c>
      <c r="I7" s="12"/>
      <c r="J7" s="1" t="s">
        <v>8</v>
      </c>
      <c r="K7" s="13">
        <f>ROUNDDOWN(0.188807*(I7)^1.41,0)</f>
        <v>0</v>
      </c>
    </row>
    <row r="8" spans="1:13" ht="15.75">
      <c r="A8" s="1"/>
      <c r="B8" s="9"/>
      <c r="C8" s="1"/>
      <c r="D8" s="1"/>
      <c r="E8" s="14"/>
      <c r="F8" s="1"/>
      <c r="G8" s="9"/>
      <c r="H8" s="14"/>
      <c r="I8" s="1"/>
      <c r="J8" s="14"/>
      <c r="K8" s="1"/>
    </row>
    <row r="9" spans="1:13" ht="15.75">
      <c r="B9" s="9" t="s">
        <v>9</v>
      </c>
      <c r="C9" s="12"/>
      <c r="D9" s="1" t="s">
        <v>8</v>
      </c>
      <c r="E9" s="13">
        <f>ROUNDDOWN(1.84523*(C9)^1.348,0)</f>
        <v>0</v>
      </c>
      <c r="F9" s="1"/>
      <c r="H9" s="9" t="s">
        <v>10</v>
      </c>
      <c r="I9" s="15"/>
      <c r="J9" s="1" t="s">
        <v>11</v>
      </c>
      <c r="K9" s="11" t="e">
        <f>ROUNDDOWN(15.9803*(I9-3.8)^1.54,0)</f>
        <v>#NUM!</v>
      </c>
      <c r="M9" s="16"/>
    </row>
    <row r="10" spans="1:13" ht="15.75">
      <c r="A10" s="1"/>
      <c r="B10" s="9"/>
      <c r="C10" s="1"/>
      <c r="D10" s="1"/>
      <c r="E10" s="14"/>
      <c r="F10" s="1"/>
      <c r="G10" s="17"/>
      <c r="H10" s="18"/>
      <c r="I10" s="19"/>
      <c r="J10" s="18"/>
      <c r="K10" s="19"/>
      <c r="M10" s="16"/>
    </row>
    <row r="11" spans="1:13" ht="15.75">
      <c r="A11" s="1"/>
      <c r="B11" s="9" t="s">
        <v>12</v>
      </c>
      <c r="C11" s="10"/>
      <c r="D11" s="1" t="s">
        <v>11</v>
      </c>
      <c r="E11" s="13" t="e">
        <f>ROUNDDOWN(56.0211*(C11-1)^1.05,0)</f>
        <v>#NUM!</v>
      </c>
      <c r="F11" s="1"/>
      <c r="G11" s="20"/>
      <c r="H11" s="9" t="s">
        <v>13</v>
      </c>
      <c r="I11" s="12"/>
      <c r="J11" s="1" t="s">
        <v>6</v>
      </c>
      <c r="K11" s="11">
        <f>ROUNDDOWN(0.11193*(400-I11)^1.58,0)</f>
        <v>1446</v>
      </c>
    </row>
    <row r="12" spans="1:13" ht="15.75">
      <c r="A12" s="1"/>
      <c r="B12" s="9"/>
      <c r="C12" s="1"/>
      <c r="D12" s="1"/>
      <c r="E12" s="14"/>
      <c r="F12" s="1"/>
      <c r="G12" s="17"/>
      <c r="M12" s="16"/>
    </row>
    <row r="13" spans="1:13" ht="15.75">
      <c r="A13" s="1"/>
      <c r="B13" s="9" t="s">
        <v>14</v>
      </c>
      <c r="C13" s="10"/>
      <c r="D13" s="1" t="s">
        <v>6</v>
      </c>
      <c r="E13" s="11">
        <f>ROUNDDOWN(IF(K4=1,4.99087*(100-C13)^1.21,4.99087*(100-0.24-C13)^1.21),0)</f>
        <v>1308</v>
      </c>
      <c r="F13" s="1"/>
      <c r="K13" s="1"/>
    </row>
    <row r="14" spans="1:13" ht="15.75">
      <c r="A14" s="1"/>
      <c r="B14" s="1"/>
      <c r="C14" s="1"/>
      <c r="D14" s="19"/>
      <c r="E14" s="14"/>
      <c r="F14" s="1"/>
      <c r="G14" s="1"/>
      <c r="M14" s="16"/>
    </row>
    <row r="15" spans="1:13" ht="15.75">
      <c r="A15" s="1"/>
      <c r="C15" s="21" t="s">
        <v>15</v>
      </c>
      <c r="D15" s="21"/>
      <c r="E15" s="22" t="e">
        <f>ROUNDDOWN(K11,0)+ROUNDDOWN(K7,0)+ROUNDDOWN(E11,0)+ROUNDDOWN(E9,0)+ROUNDDOWN(E7,0)+ROUNDDOWN(K9,0)+ROUNDDOWN(E13,0)</f>
        <v>#NUM!</v>
      </c>
      <c r="F15" s="1"/>
      <c r="K15" s="1"/>
      <c r="M15" s="16"/>
    </row>
    <row r="16" spans="1:13" ht="15.75">
      <c r="A16" s="1"/>
      <c r="B16" s="1"/>
      <c r="F16" s="1"/>
      <c r="G16" s="1"/>
      <c r="H16" s="1"/>
      <c r="I16" s="1"/>
      <c r="J16" s="1"/>
      <c r="K16" s="1"/>
    </row>
    <row r="17" spans="1:13" ht="15.75">
      <c r="B17" s="1"/>
      <c r="C17" t="s">
        <v>16</v>
      </c>
      <c r="D17" s="1"/>
      <c r="M17" s="16"/>
    </row>
    <row r="18" spans="1:13">
      <c r="A18" s="23"/>
    </row>
    <row r="19" spans="1:13">
      <c r="A19" s="24"/>
    </row>
  </sheetData>
  <mergeCells count="2">
    <mergeCell ref="I4:J4"/>
    <mergeCell ref="C15:D1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Millán</dc:creator>
  <cp:lastModifiedBy>Alberto Millán</cp:lastModifiedBy>
  <dcterms:created xsi:type="dcterms:W3CDTF">2019-12-05T11:05:06Z</dcterms:created>
  <dcterms:modified xsi:type="dcterms:W3CDTF">2019-12-05T11:05:35Z</dcterms:modified>
</cp:coreProperties>
</file>